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risya\Desktop\"/>
    </mc:Choice>
  </mc:AlternateContent>
  <bookViews>
    <workbookView xWindow="0" yWindow="0" windowWidth="19104" windowHeight="10092"/>
  </bookViews>
  <sheets>
    <sheet name="工事費内訳書" sheetId="2" r:id="rId1"/>
  </sheets>
  <definedNames>
    <definedName name="_xlnm.Print_Area" localSheetId="0">工事費内訳書!$A$1:$G$223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工事費内訳書!$G$223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工事費内訳書!$I$223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8" i="2" l="1"/>
  <c r="G217" i="2" s="1"/>
  <c r="G216" i="2" s="1"/>
  <c r="G215" i="2" s="1"/>
  <c r="G211" i="2"/>
  <c r="G210" i="2" s="1"/>
  <c r="G208" i="2"/>
  <c r="G207" i="2"/>
  <c r="G200" i="2"/>
  <c r="G153" i="2"/>
  <c r="G152" i="2" s="1"/>
  <c r="G151" i="2" s="1"/>
  <c r="G150" i="2" s="1"/>
  <c r="G148" i="2" s="1"/>
  <c r="G147" i="2" s="1"/>
  <c r="G145" i="2"/>
  <c r="G144" i="2"/>
  <c r="G143" i="2" s="1"/>
  <c r="G138" i="2"/>
  <c r="G137" i="2"/>
  <c r="G136" i="2"/>
  <c r="G130" i="2"/>
  <c r="G125" i="2"/>
  <c r="G122" i="2"/>
  <c r="G117" i="2"/>
  <c r="G110" i="2"/>
  <c r="G105" i="2"/>
  <c r="G98" i="2"/>
  <c r="G97" i="2"/>
  <c r="G96" i="2" s="1"/>
  <c r="G88" i="2"/>
  <c r="G80" i="2"/>
  <c r="G74" i="2"/>
  <c r="G66" i="2"/>
  <c r="G65" i="2" s="1"/>
  <c r="G59" i="2"/>
  <c r="G58" i="2"/>
  <c r="G54" i="2"/>
  <c r="G53" i="2"/>
  <c r="G52" i="2"/>
  <c r="G46" i="2"/>
  <c r="G45" i="2" s="1"/>
  <c r="G44" i="2" s="1"/>
  <c r="G36" i="2"/>
  <c r="G31" i="2"/>
  <c r="G26" i="2"/>
  <c r="G21" i="2"/>
  <c r="G15" i="2"/>
  <c r="G14" i="2" s="1"/>
  <c r="G13" i="2" s="1"/>
  <c r="G57" i="2" l="1"/>
  <c r="G12" i="2" s="1"/>
  <c r="G11" i="2" s="1"/>
  <c r="G10" i="2" s="1"/>
  <c r="G222" i="2" s="1"/>
  <c r="G223" i="2" s="1"/>
</calcChain>
</file>

<file path=xl/sharedStrings.xml><?xml version="1.0" encoding="utf-8"?>
<sst xmlns="http://schemas.openxmlformats.org/spreadsheetml/2006/main" count="441" uniqueCount="199">
  <si>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</si>
  <si>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</si>
  <si>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</si>
  <si>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</si>
  <si>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</si>
  <si>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</si>
  <si>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</si>
  <si>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</si>
  <si>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</si>
  <si>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</si>
  <si>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</si>
  <si>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</si>
  <si>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</si>
  <si>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林開田野内杖立線杖立　美馬市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</si>
  <si>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</si>
  <si>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</si>
  <si>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</si>
  <si>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</si>
  <si>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</si>
  <si>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</si>
  <si>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m3</t>
  </si>
  <si>
    <t>㎡</t>
  </si>
  <si>
    <t>切土　軟岩( I )A
_x000D_</t>
  </si>
  <si>
    <t>切土　軟岩Ⅱ
_x000D_</t>
  </si>
  <si>
    <t>盛土
_x000D_</t>
  </si>
  <si>
    <t>捨土運搬
_x000D_</t>
  </si>
  <si>
    <t>木柵工(徳島県産 皮剥無･先端加工有)
_x000D_杭径10㎝以上長1.5m　横木10㎝以上長4.0m</t>
  </si>
  <si>
    <t>ｍ</t>
  </si>
  <si>
    <t>路面工
_x000D_</t>
  </si>
  <si>
    <t>コンクリート路面工
_x000D_L=228.6m(NO.247～NO.258EC)</t>
  </si>
  <si>
    <t>路面工（コンクリート補設）
_x000D_厚さ15cm</t>
  </si>
  <si>
    <t>溶接金網敷設工
_x000D_￠6.0×150×150</t>
  </si>
  <si>
    <t>舗装止め丸太工(2段)
_x000D_</t>
  </si>
  <si>
    <t>みぞ形鋼
_x000D_高125幅65厚6.5(mm)　13.4kg/m(小口)</t>
  </si>
  <si>
    <t>kg</t>
  </si>
  <si>
    <t>法面保護工
_x000D_</t>
  </si>
  <si>
    <t>簡易法枠工
_x000D_フ－プスタンド工法 1500(同等品以上）</t>
  </si>
  <si>
    <t>擁壁工
_x000D_</t>
  </si>
  <si>
    <t>擁壁工
_x000D_コンクリ－ト(NO.249+2.5～BC.121)</t>
  </si>
  <si>
    <t>養生工
_x000D_一般養生,無筋構造物</t>
  </si>
  <si>
    <t>SP 基面整正 森林
_x000D_</t>
  </si>
  <si>
    <t>硬質ポリ塩化ビニル管
_x000D_薄肉管VU　径65　 長4.0m</t>
  </si>
  <si>
    <t>本</t>
  </si>
  <si>
    <t>水抜きフィルター
_x000D_65mm用</t>
  </si>
  <si>
    <t>個</t>
  </si>
  <si>
    <t>擁壁工（補強土壁）
_x000D_NO.250+6.0(BC.121)～NO.253+10.6</t>
  </si>
  <si>
    <t>盛土補強材敷設締固等工
_x000D_盛土補強ﾄｸｼﾝT20限界強度19KN/m以上</t>
  </si>
  <si>
    <t>盛土補強材敷設締固等工
_x000D_盛土補強ﾄｸｼﾝT30限界強度28KN/m以上</t>
  </si>
  <si>
    <t>盛土補強材敷設締固等工
_x000D_盛土補強ﾄｸｼﾝT35限界強度34KN/m以上</t>
  </si>
  <si>
    <t>壁面強化材（トクシン）
_x000D_引張強度10kN/m以上</t>
  </si>
  <si>
    <t>ｼﾞｵﾃｷｽﾀｲﾙ工（壁面材組立、設置工）
_x000D_</t>
  </si>
  <si>
    <t>小型補強土壁
_x000D_No253+14.8～No255+3.1</t>
  </si>
  <si>
    <t>小型補強土壁　H=2.0m
_x000D_</t>
  </si>
  <si>
    <t>小型補強土壁　H=2.5m
_x000D_</t>
  </si>
  <si>
    <t>小型補強土壁　H=3.0m
_x000D_</t>
  </si>
  <si>
    <t>小型補強土壁工(まきだし、敷き均し、締固め)
_x000D_</t>
  </si>
  <si>
    <t>擁壁工（補強土壁）
_x000D_NO.256+4.1～NO.258(EC125)</t>
  </si>
  <si>
    <t>盛土補強材敷設締固等工
_x000D_盛土補強ﾄｸｼﾝT40限界強度42KN/m以上</t>
  </si>
  <si>
    <t>擁壁工
_x000D_コンクリ－ト(NO.258EC.125～EC.126)</t>
  </si>
  <si>
    <t>キャットウォーク
_x000D_</t>
  </si>
  <si>
    <t>排水施設工
_x000D_</t>
  </si>
  <si>
    <t>溝渠工(グレーチング)
_x000D_NO.248次BC.120</t>
  </si>
  <si>
    <t>鋼製グレーチング(圧接型受枠付)
_x000D_横断Ｔ－25　995×400×55</t>
  </si>
  <si>
    <t>組</t>
  </si>
  <si>
    <t>養生工
_x000D_一般養生,小型構造物</t>
  </si>
  <si>
    <t>呑吐口工
_x000D_NO.248次BC.120</t>
  </si>
  <si>
    <t>溝渠工(グレーチング)
_x000D_NO.249+8.5</t>
  </si>
  <si>
    <t>呑吐口工
_x000D_NO.249+8.5</t>
  </si>
  <si>
    <t>L型側溝
_x000D_NO.249+8.5～No250</t>
  </si>
  <si>
    <t>呑吐口工
_x000D_NO.259+6.0</t>
  </si>
  <si>
    <t>暗渠工（合成樹脂管）
_x000D_N0,259+6.0付近</t>
  </si>
  <si>
    <t>円形型枠　￠600mm
_x000D_4m</t>
  </si>
  <si>
    <t>基礎・裏込・中詰（砕石・栗石）工（人力施工）
_x000D_裏込,かきこみ・敷均し,切込砂利・クラッシャラン等</t>
  </si>
  <si>
    <t>基礎砕石工
_x000D_20cm</t>
  </si>
  <si>
    <t>道路付属施設工
_x000D_</t>
  </si>
  <si>
    <t>ガードレール設置工
_x000D_</t>
  </si>
  <si>
    <t>鉄筋加工20.87+35.78+8.95=65.6kg
_x000D_13mm以下</t>
  </si>
  <si>
    <t>ton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</si>
  <si>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</si>
  <si>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</si>
  <si>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</si>
  <si>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</si>
  <si>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</si>
  <si>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</si>
  <si>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</si>
  <si>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_x000D_スギ</t>
  </si>
  <si>
    <t>スギ　伐採費
_x000D_胸高直径　10cm</t>
  </si>
  <si>
    <t>スギ　伐採費
_x000D_胸高直径　11cm</t>
  </si>
  <si>
    <t>スギ　伐採費
_x000D_胸高直径　12cm</t>
  </si>
  <si>
    <t>スギ　伐採費
_x000D_胸高直径　13cm</t>
  </si>
  <si>
    <t>スギ　伐採費
_x000D_胸高直径　14cm</t>
  </si>
  <si>
    <t>スギ　伐採費
_x000D_胸高直径　15cm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</si>
  <si>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</si>
  <si>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</si>
  <si>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</si>
  <si>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</si>
  <si>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</si>
  <si>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</si>
  <si>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</si>
  <si>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</si>
  <si>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</si>
  <si>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</si>
  <si>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</si>
  <si>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</si>
  <si>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</si>
  <si>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</si>
  <si>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</si>
  <si>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</si>
  <si>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</si>
  <si>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33cm</t>
  </si>
  <si>
    <t>スギ　伐採費
_x000D_胸高直径　34cm</t>
  </si>
  <si>
    <t>スギ　伐採費
_x000D_胸高直径　35cm</t>
  </si>
  <si>
    <t>スギ　伐採費
_x000D_胸高直径　36cm</t>
  </si>
  <si>
    <t>スギ　伐採費
_x000D_胸高直径　37cm</t>
  </si>
  <si>
    <t>スギ　伐採費
_x000D_胸高直径　38cm</t>
  </si>
  <si>
    <t>スギ　伐採費
_x000D_胸高直径　39cm</t>
  </si>
  <si>
    <t>スギ　伐採費
_x000D_胸高直径　40cm</t>
  </si>
  <si>
    <t>スギ　伐採費
_x000D_胸高直径　41cm</t>
  </si>
  <si>
    <t>スギ　伐採費
_x000D_胸高直径　42cm</t>
  </si>
  <si>
    <t>スギ　伐採費
_x000D_胸高直径　43cm</t>
  </si>
  <si>
    <t>スギ　伐採費
_x000D_胸高直径　46cm</t>
  </si>
  <si>
    <t>スギ　伐採費
_x000D_胸高直径　47cm</t>
  </si>
  <si>
    <t>スギ　伐採費
_x000D_胸高直径　48cm</t>
  </si>
  <si>
    <t>スギ　伐採費
_x000D_胸高直径　49cm</t>
  </si>
  <si>
    <t>スギ　伐採費
_x000D_胸高直径　50cm</t>
  </si>
  <si>
    <t>スギ　伐採費
_x000D_胸高直径　51cm</t>
  </si>
  <si>
    <t>スギ　伐採費
_x000D_胸高直径　52cm</t>
  </si>
  <si>
    <t>スギ　伐採費
_x000D_胸高直径　53cm</t>
  </si>
  <si>
    <t>スギ　伐採費
_x000D_胸高直径　54cm</t>
  </si>
  <si>
    <t>スギ　伐採費
_x000D_胸高直径　57cm</t>
  </si>
  <si>
    <t>スギ　伐採費
_x000D_胸高直径　58cm</t>
  </si>
  <si>
    <t>スギ　伐採費
_x000D_胸高直径　62cm</t>
  </si>
  <si>
    <t>伐採費
_x000D_雑木</t>
  </si>
  <si>
    <t>雑木　伐採費
_x000D_胸高直径　17cm</t>
  </si>
  <si>
    <t>雑木　伐採費
_x000D_胸高直径　19cm</t>
  </si>
  <si>
    <t>雑木　伐採費
_x000D_胸高直径　21cm</t>
  </si>
  <si>
    <t>雑木　伐採費
_x000D_胸高直径　25cm</t>
  </si>
  <si>
    <t>雑木　伐採費
_x000D_胸高直径　28cm</t>
  </si>
  <si>
    <t>31cm以上　伐採費
_x000D_</t>
  </si>
  <si>
    <t>枝条片付
_x000D_</t>
  </si>
  <si>
    <t>根株処理
_x000D_</t>
  </si>
  <si>
    <t>木材チップ化
_x000D_投入・破砕・チップ材仮置き</t>
  </si>
  <si>
    <t>ダンプトラック運搬（根株）L0.8km
_x000D_</t>
  </si>
  <si>
    <t>ダンプトラック運搬（チップ）L=0.8km
_x000D_</t>
  </si>
  <si>
    <t>技術管理費
_x000D_</t>
  </si>
  <si>
    <t>土質試験
_x000D_</t>
  </si>
  <si>
    <t>三軸圧縮試験CD試験
_x000D_</t>
  </si>
  <si>
    <t>試料</t>
  </si>
  <si>
    <t>現場管理費
_x000D_</t>
  </si>
  <si>
    <t>一般管理費等
_x000D_</t>
  </si>
  <si>
    <t>工事価格
_x000D_</t>
  </si>
  <si>
    <t>地山掘削工（床堀）
_x000D_</t>
    <phoneticPr fontId="2"/>
  </si>
  <si>
    <t xml:space="preserve">埋戻し </t>
    <phoneticPr fontId="2"/>
  </si>
  <si>
    <t>地山掘削工（切取）
_x000D_機械掘削</t>
    <rPh sb="11" eb="13">
      <t>キカイ</t>
    </rPh>
    <rPh sb="13" eb="15">
      <t>クッサク</t>
    </rPh>
    <phoneticPr fontId="2"/>
  </si>
  <si>
    <t>掘削土積込（礫質土）
_x000D_機械使用</t>
    <rPh sb="12" eb="14">
      <t>キカイ</t>
    </rPh>
    <rPh sb="14" eb="16">
      <t>シヨウ</t>
    </rPh>
    <phoneticPr fontId="2"/>
  </si>
  <si>
    <t>機械切土法面整形
_x000D_</t>
    <phoneticPr fontId="2"/>
  </si>
  <si>
    <t>地山掘削工（床堀）
_x000D_機械掘削</t>
    <rPh sb="11" eb="13">
      <t>キカイ</t>
    </rPh>
    <rPh sb="13" eb="15">
      <t>クッサク</t>
    </rPh>
    <phoneticPr fontId="2"/>
  </si>
  <si>
    <t>地山掘削工（切取）軟岩( I )A
_x000D_機械使用</t>
    <rPh sb="19" eb="21">
      <t>キカイ</t>
    </rPh>
    <rPh sb="21" eb="23">
      <t>シヨウ</t>
    </rPh>
    <phoneticPr fontId="2"/>
  </si>
  <si>
    <t>掘削土積土（軟岩ⅠA）
_x000D_機械使用</t>
    <rPh sb="13" eb="15">
      <t>キカイ</t>
    </rPh>
    <rPh sb="15" eb="17">
      <t>シヨウ</t>
    </rPh>
    <phoneticPr fontId="2"/>
  </si>
  <si>
    <t>機械切土法面整形
_x000D_</t>
    <phoneticPr fontId="2"/>
  </si>
  <si>
    <t>機械掘削</t>
    <rPh sb="0" eb="2">
      <t>キカイ</t>
    </rPh>
    <rPh sb="2" eb="4">
      <t>クッサク</t>
    </rPh>
    <phoneticPr fontId="2"/>
  </si>
  <si>
    <t>掘削土取り除き　軟岩(Ⅱ)
_x000D_</t>
    <phoneticPr fontId="2"/>
  </si>
  <si>
    <t>掘削土積込（礫質土）
_x000D_</t>
    <phoneticPr fontId="2"/>
  </si>
  <si>
    <t>機械盛土
_x000D_敷均し</t>
    <rPh sb="6" eb="8">
      <t>シキナラ</t>
    </rPh>
    <phoneticPr fontId="2"/>
  </si>
  <si>
    <t>機械運搬
_x000D_</t>
    <rPh sb="0" eb="2">
      <t>キカイ</t>
    </rPh>
    <phoneticPr fontId="2"/>
  </si>
  <si>
    <t>敷均し
_x000D_0.3m</t>
    <phoneticPr fontId="2"/>
  </si>
  <si>
    <t>盛土法面整形（削取り整形）
_x000D_機械使用</t>
    <rPh sb="15" eb="17">
      <t>キカイ</t>
    </rPh>
    <rPh sb="17" eb="19">
      <t>シヨウ</t>
    </rPh>
    <phoneticPr fontId="2"/>
  </si>
  <si>
    <t>植生シ－ト
_x000D_植生シート工,肥料袋無･人工張芝付(一重ﾈｯﾄ環境)</t>
    <phoneticPr fontId="2"/>
  </si>
  <si>
    <t>目地板　_x000D_瀝青繊維質目地板 t=10mm</t>
    <phoneticPr fontId="2"/>
  </si>
  <si>
    <t>法面工（ﾓﾙﾀﾙ吹付工）
_x000D_ﾓﾙﾀﾙ吹付工,厚7㎝</t>
    <phoneticPr fontId="2"/>
  </si>
  <si>
    <t>重力式擁壁 
_x000D_2.0m以上5.0m以下,養生工無,18-8-40(高炉)</t>
    <phoneticPr fontId="2"/>
  </si>
  <si>
    <t>基面整正 
_x000D_</t>
    <phoneticPr fontId="2"/>
  </si>
  <si>
    <t>まき出し・敷均し，締固め(ｼﾞｵﾃｷｽﾀｲﾙ工) 
_x000D_</t>
    <phoneticPr fontId="2"/>
  </si>
  <si>
    <t>基面整正 
_x000D_</t>
    <phoneticPr fontId="2"/>
  </si>
  <si>
    <t>基面整正
_x000D_</t>
    <phoneticPr fontId="2"/>
  </si>
  <si>
    <t>まき出し・敷均し，締固め(ｼﾞｵﾃｷｽﾀｲﾙ工) 
_x000D_</t>
    <phoneticPr fontId="2"/>
  </si>
  <si>
    <t>基面整正 _x000D_</t>
    <phoneticPr fontId="2"/>
  </si>
  <si>
    <t>コンクリート(場所打擁壁)
_x000D_一般養生18-8-40(高炉)</t>
    <phoneticPr fontId="2"/>
  </si>
  <si>
    <t>型枠 
_x000D_一般型枠･無筋構造物</t>
    <phoneticPr fontId="2"/>
  </si>
  <si>
    <t>型枠
_x000D_一般型枠,小型構造物</t>
    <phoneticPr fontId="2"/>
  </si>
  <si>
    <t>基面整正 
_x000D_</t>
    <phoneticPr fontId="2"/>
  </si>
  <si>
    <t>コンクリート 
_x000D_小型構造物,人力打設,18-8-40(高炉),養生無し</t>
    <phoneticPr fontId="2"/>
  </si>
  <si>
    <t>型枠 
_x000D_一般型枠,小型構造物</t>
    <phoneticPr fontId="2"/>
  </si>
  <si>
    <t>基礎栗石 
_x000D_17.5cmを超え22.5cm以下,敷均し,割栗石(50～150mm),</t>
    <phoneticPr fontId="2"/>
  </si>
  <si>
    <t>ふとんかご
_x000D_設置,階段式,高さ50cm×幅120cm</t>
    <phoneticPr fontId="2"/>
  </si>
  <si>
    <t>コンクリート _x000D_小型構造物,人力打設,18-8-40(高炉),-,養生無し</t>
    <phoneticPr fontId="2"/>
  </si>
  <si>
    <t>コンクリート 
_x000D_小型構造物,人力打設,18-8-40(高炉),-,養生無し</t>
    <phoneticPr fontId="2"/>
  </si>
  <si>
    <t>基礎栗石
_x000D_17.5cmを超え22.5cm以下,敷均し,割栗石(50～150mm),</t>
    <phoneticPr fontId="2"/>
  </si>
  <si>
    <t>機械掘削積込み
_x000D_</t>
    <rPh sb="0" eb="2">
      <t>キカイ</t>
    </rPh>
    <phoneticPr fontId="2"/>
  </si>
  <si>
    <t>コンクリート _x000D_小型構造物,人力打設,18-8-40(高炉),-,養生無</t>
    <phoneticPr fontId="2"/>
  </si>
  <si>
    <t>プレキャストＬ形側溝(製品長0.6ｍ/個) 
_x000D_据付 鉄筋ｺﾝｸﾘｰﾄL形 500×155×600</t>
    <phoneticPr fontId="2"/>
  </si>
  <si>
    <t>コンクリート 
_x000D_小型構造物,人力打設,18-8-40(高炉),-,養生無</t>
    <phoneticPr fontId="2"/>
  </si>
  <si>
    <t>高密度ﾎﾟﾘｴﾁﾚﾝ管機械布設
_x000D_高密度ﾎﾟﾘｴﾁﾚﾝ管,600mm,</t>
    <phoneticPr fontId="2"/>
  </si>
  <si>
    <t>布団篭工詰石15～20cm
_x000D_50×120cm網目13cm　4mm　階段式</t>
    <phoneticPr fontId="2"/>
  </si>
  <si>
    <t>ガ－ドレ－ル 8+15+18=41m
_x000D_土中建込,塗装品C-4E,曲線部(半径30m以下)</t>
    <phoneticPr fontId="2"/>
  </si>
  <si>
    <t>ガ－ドレ－ル　56+15+24=95m
_x000D_土中建込,塗装品C-4E,直線部</t>
    <phoneticPr fontId="2"/>
  </si>
  <si>
    <t>ガードレール14+23+4=41m
_x000D_ｺﾝｸﾘｰﾄ建込,塗装品C-2B,直線部</t>
    <phoneticPr fontId="2"/>
  </si>
  <si>
    <t>枝条片付
_x000D_</t>
    <phoneticPr fontId="2"/>
  </si>
  <si>
    <t>室内土質試験　三軸圧縮試験　ＣＤ試験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</si>
</sst>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showGridLines="0" tabSelected="1" zoomScaleNormal="100" zoomScaleSheetLayoutView="100" workbookViewId="0">
      <selection activeCell="D219" sqref="D219"/>
    </sheetView>
  </sheetViews>
  <sheetFormatPr defaultColWidth="9" defaultRowHeight="13.2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+G11+G147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+G13+G44+G52+G57+G96+G136+G143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+G15+G21+G26+G31+G36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151</v>
      </c>
      <c r="E16" s="12" t="s">
        <v>20</v>
      </c>
      <c r="F16" s="13">
        <v>407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152</v>
      </c>
      <c r="E17" s="12" t="s">
        <v>20</v>
      </c>
      <c r="F17" s="13">
        <v>152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153</v>
      </c>
      <c r="E18" s="12" t="s">
        <v>20</v>
      </c>
      <c r="F18" s="13">
        <v>350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154</v>
      </c>
      <c r="E19" s="12" t="s">
        <v>20</v>
      </c>
      <c r="F19" s="13">
        <v>357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155</v>
      </c>
      <c r="E20" s="12" t="s">
        <v>21</v>
      </c>
      <c r="F20" s="13">
        <v>179.7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22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156</v>
      </c>
      <c r="E22" s="12" t="s">
        <v>20</v>
      </c>
      <c r="F22" s="13">
        <v>817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157</v>
      </c>
      <c r="E23" s="12" t="s">
        <v>20</v>
      </c>
      <c r="F23" s="13">
        <v>1782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158</v>
      </c>
      <c r="E24" s="12" t="s">
        <v>20</v>
      </c>
      <c r="F24" s="13">
        <v>1223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159</v>
      </c>
      <c r="E25" s="12" t="s">
        <v>21</v>
      </c>
      <c r="F25" s="13">
        <v>886.2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23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160</v>
      </c>
      <c r="E27" s="12" t="s">
        <v>20</v>
      </c>
      <c r="F27" s="13">
        <v>66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160</v>
      </c>
      <c r="E28" s="12" t="s">
        <v>20</v>
      </c>
      <c r="F28" s="13">
        <v>396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161</v>
      </c>
      <c r="E29" s="12" t="s">
        <v>20</v>
      </c>
      <c r="F29" s="13">
        <v>209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162</v>
      </c>
      <c r="E30" s="12" t="s">
        <v>20</v>
      </c>
      <c r="F30" s="13">
        <v>217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24</v>
      </c>
      <c r="E31" s="12" t="s">
        <v>15</v>
      </c>
      <c r="F31" s="13">
        <v>1</v>
      </c>
      <c r="G31" s="14">
        <f>+G32+G33+G34+G35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163</v>
      </c>
      <c r="E32" s="12" t="s">
        <v>20</v>
      </c>
      <c r="F32" s="13">
        <v>429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164</v>
      </c>
      <c r="E33" s="12" t="s">
        <v>20</v>
      </c>
      <c r="F33" s="13">
        <v>78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164</v>
      </c>
      <c r="E34" s="12" t="s">
        <v>20</v>
      </c>
      <c r="F34" s="13">
        <v>266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164</v>
      </c>
      <c r="E35" s="12" t="s">
        <v>20</v>
      </c>
      <c r="F35" s="13">
        <v>47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25</v>
      </c>
      <c r="E36" s="12" t="s">
        <v>15</v>
      </c>
      <c r="F36" s="13">
        <v>1</v>
      </c>
      <c r="G36" s="14">
        <f>+G37+G38+G39+G40+G41+G42+G43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164</v>
      </c>
      <c r="E37" s="12" t="s">
        <v>20</v>
      </c>
      <c r="F37" s="13">
        <v>279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164</v>
      </c>
      <c r="E38" s="12" t="s">
        <v>20</v>
      </c>
      <c r="F38" s="13">
        <v>957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164</v>
      </c>
      <c r="E39" s="12" t="s">
        <v>20</v>
      </c>
      <c r="F39" s="13">
        <v>170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165</v>
      </c>
      <c r="E40" s="12" t="s">
        <v>20</v>
      </c>
      <c r="F40" s="13">
        <v>1406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166</v>
      </c>
      <c r="E41" s="12" t="s">
        <v>21</v>
      </c>
      <c r="F41" s="13">
        <v>1700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167</v>
      </c>
      <c r="E42" s="12" t="s">
        <v>21</v>
      </c>
      <c r="F42" s="13">
        <v>1700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26</v>
      </c>
      <c r="E43" s="12" t="s">
        <v>27</v>
      </c>
      <c r="F43" s="13">
        <v>255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32" t="s">
        <v>28</v>
      </c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2" t="s">
        <v>28</v>
      </c>
      <c r="D45" s="28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29</v>
      </c>
      <c r="E46" s="12" t="s">
        <v>15</v>
      </c>
      <c r="F46" s="13">
        <v>1</v>
      </c>
      <c r="G46" s="14">
        <f>+G47+G48+G49+G50+G51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30</v>
      </c>
      <c r="E47" s="12" t="s">
        <v>21</v>
      </c>
      <c r="F47" s="13">
        <v>941.3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31</v>
      </c>
      <c r="E48" s="12" t="s">
        <v>21</v>
      </c>
      <c r="F48" s="13">
        <v>847.1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32</v>
      </c>
      <c r="E49" s="12" t="s">
        <v>27</v>
      </c>
      <c r="F49" s="13">
        <v>324.10000000000002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168</v>
      </c>
      <c r="E50" s="12" t="s">
        <v>21</v>
      </c>
      <c r="F50" s="13">
        <v>9.6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33</v>
      </c>
      <c r="E51" s="12" t="s">
        <v>34</v>
      </c>
      <c r="F51" s="13">
        <v>402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32" t="s">
        <v>35</v>
      </c>
      <c r="C52" s="27"/>
      <c r="D52" s="28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2" t="s">
        <v>35</v>
      </c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19" t="s">
        <v>35</v>
      </c>
      <c r="E54" s="12" t="s">
        <v>15</v>
      </c>
      <c r="F54" s="13">
        <v>1</v>
      </c>
      <c r="G54" s="14">
        <f>+G55+G56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169</v>
      </c>
      <c r="E55" s="12" t="s">
        <v>21</v>
      </c>
      <c r="F55" s="13">
        <v>200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36</v>
      </c>
      <c r="E56" s="12" t="s">
        <v>21</v>
      </c>
      <c r="F56" s="13">
        <v>900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32" t="s">
        <v>37</v>
      </c>
      <c r="C57" s="27"/>
      <c r="D57" s="28"/>
      <c r="E57" s="12" t="s">
        <v>15</v>
      </c>
      <c r="F57" s="13">
        <v>1</v>
      </c>
      <c r="G57" s="14">
        <f>+G58+G65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2" t="s">
        <v>37</v>
      </c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38</v>
      </c>
      <c r="E59" s="12" t="s">
        <v>15</v>
      </c>
      <c r="F59" s="13">
        <v>1</v>
      </c>
      <c r="G59" s="14">
        <f>+G60+G61+G62+G63+G64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170</v>
      </c>
      <c r="E60" s="12" t="s">
        <v>20</v>
      </c>
      <c r="F60" s="13">
        <v>61.8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39</v>
      </c>
      <c r="E61" s="12" t="s">
        <v>20</v>
      </c>
      <c r="F61" s="13">
        <v>61.8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171</v>
      </c>
      <c r="E62" s="12" t="s">
        <v>21</v>
      </c>
      <c r="F62" s="13">
        <v>33.5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41</v>
      </c>
      <c r="E63" s="12" t="s">
        <v>42</v>
      </c>
      <c r="F63" s="13">
        <v>6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43</v>
      </c>
      <c r="E64" s="12" t="s">
        <v>44</v>
      </c>
      <c r="F64" s="13">
        <v>28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32" t="s">
        <v>37</v>
      </c>
      <c r="D65" s="28"/>
      <c r="E65" s="12" t="s">
        <v>15</v>
      </c>
      <c r="F65" s="13">
        <v>1</v>
      </c>
      <c r="G65" s="14">
        <f>+G66+G74+G80+G88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11"/>
      <c r="D66" s="19" t="s">
        <v>45</v>
      </c>
      <c r="E66" s="12" t="s">
        <v>15</v>
      </c>
      <c r="F66" s="13">
        <v>1</v>
      </c>
      <c r="G66" s="14">
        <f>+G67+G68+G69+G70+G71+G72+G73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46</v>
      </c>
      <c r="E67" s="12" t="s">
        <v>21</v>
      </c>
      <c r="F67" s="13">
        <v>529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47</v>
      </c>
      <c r="E68" s="12" t="s">
        <v>21</v>
      </c>
      <c r="F68" s="13">
        <v>302.5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48</v>
      </c>
      <c r="E69" s="12" t="s">
        <v>21</v>
      </c>
      <c r="F69" s="13">
        <v>24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49</v>
      </c>
      <c r="E70" s="12" t="s">
        <v>21</v>
      </c>
      <c r="F70" s="13">
        <v>228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50</v>
      </c>
      <c r="E71" s="12" t="s">
        <v>21</v>
      </c>
      <c r="F71" s="13">
        <v>245.6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172</v>
      </c>
      <c r="E72" s="12" t="s">
        <v>20</v>
      </c>
      <c r="F72" s="13">
        <v>769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173</v>
      </c>
      <c r="E73" s="12" t="s">
        <v>21</v>
      </c>
      <c r="F73" s="13">
        <v>192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51</v>
      </c>
      <c r="E74" s="12" t="s">
        <v>15</v>
      </c>
      <c r="F74" s="13">
        <v>1</v>
      </c>
      <c r="G74" s="14">
        <f>+G75+G76+G77+G78+G79</f>
        <v>0</v>
      </c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52</v>
      </c>
      <c r="E75" s="12" t="s">
        <v>21</v>
      </c>
      <c r="F75" s="13">
        <v>13.3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53</v>
      </c>
      <c r="E76" s="12" t="s">
        <v>21</v>
      </c>
      <c r="F76" s="13">
        <v>27.4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54</v>
      </c>
      <c r="E77" s="12" t="s">
        <v>21</v>
      </c>
      <c r="F77" s="13">
        <v>23.4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174</v>
      </c>
      <c r="E78" s="12" t="s">
        <v>21</v>
      </c>
      <c r="F78" s="13">
        <v>45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55</v>
      </c>
      <c r="E79" s="12" t="s">
        <v>21</v>
      </c>
      <c r="F79" s="13">
        <v>91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56</v>
      </c>
      <c r="E80" s="12" t="s">
        <v>15</v>
      </c>
      <c r="F80" s="13">
        <v>1</v>
      </c>
      <c r="G80" s="14">
        <f>+G81+G82+G83+G84+G85+G86+G87</f>
        <v>0</v>
      </c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47</v>
      </c>
      <c r="E81" s="12" t="s">
        <v>21</v>
      </c>
      <c r="F81" s="13">
        <v>402.8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48</v>
      </c>
      <c r="E82" s="12" t="s">
        <v>21</v>
      </c>
      <c r="F82" s="13">
        <v>216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57</v>
      </c>
      <c r="E83" s="12" t="s">
        <v>21</v>
      </c>
      <c r="F83" s="13">
        <v>90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49</v>
      </c>
      <c r="E84" s="12" t="s">
        <v>21</v>
      </c>
      <c r="F84" s="13">
        <v>148.5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50</v>
      </c>
      <c r="E85" s="12" t="s">
        <v>21</v>
      </c>
      <c r="F85" s="13">
        <v>190.1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175</v>
      </c>
      <c r="E86" s="12" t="s">
        <v>20</v>
      </c>
      <c r="F86" s="13">
        <v>677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176</v>
      </c>
      <c r="E87" s="12" t="s">
        <v>21</v>
      </c>
      <c r="F87" s="13">
        <v>126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58</v>
      </c>
      <c r="E88" s="12" t="s">
        <v>15</v>
      </c>
      <c r="F88" s="13">
        <v>1</v>
      </c>
      <c r="G88" s="14">
        <f>+G89+G90+G91+G92+G93+G94+G95</f>
        <v>0</v>
      </c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177</v>
      </c>
      <c r="E89" s="12" t="s">
        <v>20</v>
      </c>
      <c r="F89" s="13">
        <v>169.3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178</v>
      </c>
      <c r="E90" s="12" t="s">
        <v>21</v>
      </c>
      <c r="F90" s="13">
        <v>232.4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179</v>
      </c>
      <c r="E91" s="12" t="s">
        <v>21</v>
      </c>
      <c r="F91" s="13">
        <v>17.399999999999999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180</v>
      </c>
      <c r="E92" s="12" t="s">
        <v>21</v>
      </c>
      <c r="F92" s="13">
        <v>44.2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59</v>
      </c>
      <c r="E93" s="12" t="s">
        <v>27</v>
      </c>
      <c r="F93" s="13">
        <v>58.9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41</v>
      </c>
      <c r="E94" s="12" t="s">
        <v>42</v>
      </c>
      <c r="F94" s="13">
        <v>16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43</v>
      </c>
      <c r="E95" s="12" t="s">
        <v>44</v>
      </c>
      <c r="F95" s="13">
        <v>58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32" t="s">
        <v>60</v>
      </c>
      <c r="C96" s="27"/>
      <c r="D96" s="28"/>
      <c r="E96" s="12" t="s">
        <v>15</v>
      </c>
      <c r="F96" s="13">
        <v>1</v>
      </c>
      <c r="G96" s="14">
        <f>+G97</f>
        <v>0</v>
      </c>
      <c r="H96" s="2"/>
      <c r="I96" s="15">
        <v>87</v>
      </c>
      <c r="J96" s="15">
        <v>2</v>
      </c>
    </row>
    <row r="97" spans="1:10" ht="42" customHeight="1">
      <c r="A97" s="10"/>
      <c r="B97" s="11"/>
      <c r="C97" s="32" t="s">
        <v>60</v>
      </c>
      <c r="D97" s="28"/>
      <c r="E97" s="12" t="s">
        <v>15</v>
      </c>
      <c r="F97" s="13">
        <v>1</v>
      </c>
      <c r="G97" s="14">
        <f>+G98+G105+G110+G117+G122+G125+G130</f>
        <v>0</v>
      </c>
      <c r="H97" s="2"/>
      <c r="I97" s="15">
        <v>88</v>
      </c>
      <c r="J97" s="15">
        <v>3</v>
      </c>
    </row>
    <row r="98" spans="1:10" ht="42" customHeight="1">
      <c r="A98" s="10"/>
      <c r="B98" s="11"/>
      <c r="C98" s="11"/>
      <c r="D98" s="19" t="s">
        <v>61</v>
      </c>
      <c r="E98" s="12" t="s">
        <v>15</v>
      </c>
      <c r="F98" s="13">
        <v>1</v>
      </c>
      <c r="G98" s="14">
        <f>+G99+G100+G101+G102+G103+G104</f>
        <v>0</v>
      </c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62</v>
      </c>
      <c r="E99" s="12" t="s">
        <v>63</v>
      </c>
      <c r="F99" s="13">
        <v>4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181</v>
      </c>
      <c r="E100" s="12" t="s">
        <v>20</v>
      </c>
      <c r="F100" s="13">
        <v>1.3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64</v>
      </c>
      <c r="E101" s="12" t="s">
        <v>20</v>
      </c>
      <c r="F101" s="13">
        <v>1.3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182</v>
      </c>
      <c r="E102" s="12" t="s">
        <v>21</v>
      </c>
      <c r="F102" s="13">
        <v>7.7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183</v>
      </c>
      <c r="E103" s="12" t="s">
        <v>21</v>
      </c>
      <c r="F103" s="13">
        <v>4.0999999999999996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184</v>
      </c>
      <c r="E104" s="12" t="s">
        <v>27</v>
      </c>
      <c r="F104" s="13">
        <v>2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65</v>
      </c>
      <c r="E105" s="12" t="s">
        <v>15</v>
      </c>
      <c r="F105" s="13">
        <v>1</v>
      </c>
      <c r="G105" s="14">
        <f>+G106+G107+G108+G109</f>
        <v>0</v>
      </c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185</v>
      </c>
      <c r="E106" s="12" t="s">
        <v>20</v>
      </c>
      <c r="F106" s="13">
        <v>0.2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64</v>
      </c>
      <c r="E107" s="12" t="s">
        <v>20</v>
      </c>
      <c r="F107" s="13">
        <v>0.2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182</v>
      </c>
      <c r="E108" s="12" t="s">
        <v>21</v>
      </c>
      <c r="F108" s="13">
        <v>2.2999999999999998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183</v>
      </c>
      <c r="E109" s="12" t="s">
        <v>21</v>
      </c>
      <c r="F109" s="13">
        <v>0.3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66</v>
      </c>
      <c r="E110" s="12" t="s">
        <v>15</v>
      </c>
      <c r="F110" s="13">
        <v>1</v>
      </c>
      <c r="G110" s="14">
        <f>+G111+G112+G113+G114+G115+G116</f>
        <v>0</v>
      </c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62</v>
      </c>
      <c r="E111" s="12" t="s">
        <v>63</v>
      </c>
      <c r="F111" s="13">
        <v>3.5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186</v>
      </c>
      <c r="E112" s="12" t="s">
        <v>20</v>
      </c>
      <c r="F112" s="13">
        <v>1.1000000000000001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64</v>
      </c>
      <c r="E113" s="12" t="s">
        <v>20</v>
      </c>
      <c r="F113" s="13">
        <v>1.1000000000000001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179</v>
      </c>
      <c r="E114" s="12" t="s">
        <v>21</v>
      </c>
      <c r="F114" s="13">
        <v>6.5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187</v>
      </c>
      <c r="E115" s="12" t="s">
        <v>21</v>
      </c>
      <c r="F115" s="13">
        <v>1.7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188</v>
      </c>
      <c r="E116" s="12" t="s">
        <v>20</v>
      </c>
      <c r="F116" s="13">
        <v>1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67</v>
      </c>
      <c r="E117" s="12" t="s">
        <v>15</v>
      </c>
      <c r="F117" s="13">
        <v>1</v>
      </c>
      <c r="G117" s="14">
        <f>+G118+G119+G120+G121</f>
        <v>0</v>
      </c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189</v>
      </c>
      <c r="E118" s="12" t="s">
        <v>20</v>
      </c>
      <c r="F118" s="13">
        <v>0.1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64</v>
      </c>
      <c r="E119" s="12" t="s">
        <v>20</v>
      </c>
      <c r="F119" s="13">
        <v>0.1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179</v>
      </c>
      <c r="E120" s="12" t="s">
        <v>21</v>
      </c>
      <c r="F120" s="13">
        <v>1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188</v>
      </c>
      <c r="E121" s="12" t="s">
        <v>20</v>
      </c>
      <c r="F121" s="13">
        <v>1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68</v>
      </c>
      <c r="E122" s="12" t="s">
        <v>15</v>
      </c>
      <c r="F122" s="13">
        <v>1</v>
      </c>
      <c r="G122" s="14">
        <f>+G123+G124</f>
        <v>0</v>
      </c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190</v>
      </c>
      <c r="E123" s="12" t="s">
        <v>27</v>
      </c>
      <c r="F123" s="13">
        <v>12</v>
      </c>
      <c r="G123" s="20"/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40</v>
      </c>
      <c r="E124" s="12" t="s">
        <v>21</v>
      </c>
      <c r="F124" s="13">
        <v>6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69</v>
      </c>
      <c r="E125" s="12" t="s">
        <v>15</v>
      </c>
      <c r="F125" s="13">
        <v>1</v>
      </c>
      <c r="G125" s="14">
        <f>+G126+G127+G128+G129</f>
        <v>0</v>
      </c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191</v>
      </c>
      <c r="E126" s="12" t="s">
        <v>20</v>
      </c>
      <c r="F126" s="13">
        <v>10.1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64</v>
      </c>
      <c r="E127" s="12" t="s">
        <v>20</v>
      </c>
      <c r="F127" s="13">
        <v>10.1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179</v>
      </c>
      <c r="E128" s="12" t="s">
        <v>21</v>
      </c>
      <c r="F128" s="13">
        <v>38.799999999999997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188</v>
      </c>
      <c r="E129" s="12" t="s">
        <v>20</v>
      </c>
      <c r="F129" s="13">
        <v>22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70</v>
      </c>
      <c r="E130" s="12" t="s">
        <v>15</v>
      </c>
      <c r="F130" s="13">
        <v>1</v>
      </c>
      <c r="G130" s="14">
        <f>+G131+G132+G133+G134+G135</f>
        <v>0</v>
      </c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192</v>
      </c>
      <c r="E131" s="12" t="s">
        <v>27</v>
      </c>
      <c r="F131" s="13">
        <v>10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71</v>
      </c>
      <c r="E132" s="12" t="s">
        <v>42</v>
      </c>
      <c r="F132" s="13">
        <v>1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72</v>
      </c>
      <c r="E133" s="12" t="s">
        <v>20</v>
      </c>
      <c r="F133" s="13">
        <v>7.6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73</v>
      </c>
      <c r="E134" s="12" t="s">
        <v>21</v>
      </c>
      <c r="F134" s="13">
        <v>9.3000000000000007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193</v>
      </c>
      <c r="E135" s="12" t="s">
        <v>27</v>
      </c>
      <c r="F135" s="13">
        <v>2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32" t="s">
        <v>74</v>
      </c>
      <c r="C136" s="27"/>
      <c r="D136" s="28"/>
      <c r="E136" s="12" t="s">
        <v>15</v>
      </c>
      <c r="F136" s="13">
        <v>1</v>
      </c>
      <c r="G136" s="14">
        <f>+G137</f>
        <v>0</v>
      </c>
      <c r="H136" s="2"/>
      <c r="I136" s="15">
        <v>127</v>
      </c>
      <c r="J136" s="15">
        <v>2</v>
      </c>
    </row>
    <row r="137" spans="1:10" ht="42" customHeight="1">
      <c r="A137" s="10"/>
      <c r="B137" s="11"/>
      <c r="C137" s="32" t="s">
        <v>74</v>
      </c>
      <c r="D137" s="28"/>
      <c r="E137" s="12" t="s">
        <v>15</v>
      </c>
      <c r="F137" s="13">
        <v>1</v>
      </c>
      <c r="G137" s="14">
        <f>+G138</f>
        <v>0</v>
      </c>
      <c r="H137" s="2"/>
      <c r="I137" s="15">
        <v>128</v>
      </c>
      <c r="J137" s="15">
        <v>3</v>
      </c>
    </row>
    <row r="138" spans="1:10" ht="42" customHeight="1">
      <c r="A138" s="10"/>
      <c r="B138" s="11"/>
      <c r="C138" s="11"/>
      <c r="D138" s="19" t="s">
        <v>75</v>
      </c>
      <c r="E138" s="12" t="s">
        <v>15</v>
      </c>
      <c r="F138" s="13">
        <v>1</v>
      </c>
      <c r="G138" s="14">
        <f>+G139+G140+G141+G142</f>
        <v>0</v>
      </c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11"/>
      <c r="D139" s="19" t="s">
        <v>194</v>
      </c>
      <c r="E139" s="12" t="s">
        <v>27</v>
      </c>
      <c r="F139" s="13">
        <v>41</v>
      </c>
      <c r="G139" s="20"/>
      <c r="H139" s="2"/>
      <c r="I139" s="15">
        <v>130</v>
      </c>
      <c r="J139" s="15">
        <v>4</v>
      </c>
    </row>
    <row r="140" spans="1:10" ht="42" customHeight="1">
      <c r="A140" s="10"/>
      <c r="B140" s="11"/>
      <c r="C140" s="11"/>
      <c r="D140" s="19" t="s">
        <v>195</v>
      </c>
      <c r="E140" s="12" t="s">
        <v>27</v>
      </c>
      <c r="F140" s="13">
        <v>95</v>
      </c>
      <c r="G140" s="20"/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196</v>
      </c>
      <c r="E141" s="12" t="s">
        <v>27</v>
      </c>
      <c r="F141" s="13">
        <v>41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11"/>
      <c r="D142" s="19" t="s">
        <v>76</v>
      </c>
      <c r="E142" s="12" t="s">
        <v>77</v>
      </c>
      <c r="F142" s="13">
        <v>6.6000000000000003E-2</v>
      </c>
      <c r="G142" s="20"/>
      <c r="H142" s="2"/>
      <c r="I142" s="15">
        <v>133</v>
      </c>
      <c r="J142" s="15">
        <v>4</v>
      </c>
    </row>
    <row r="143" spans="1:10" ht="42" customHeight="1">
      <c r="A143" s="10"/>
      <c r="B143" s="32" t="s">
        <v>78</v>
      </c>
      <c r="C143" s="27"/>
      <c r="D143" s="28"/>
      <c r="E143" s="12" t="s">
        <v>15</v>
      </c>
      <c r="F143" s="13">
        <v>1</v>
      </c>
      <c r="G143" s="14">
        <f>+G144</f>
        <v>0</v>
      </c>
      <c r="H143" s="2"/>
      <c r="I143" s="15">
        <v>134</v>
      </c>
      <c r="J143" s="15">
        <v>2</v>
      </c>
    </row>
    <row r="144" spans="1:10" ht="42" customHeight="1">
      <c r="A144" s="10"/>
      <c r="B144" s="11"/>
      <c r="C144" s="32" t="s">
        <v>78</v>
      </c>
      <c r="D144" s="28"/>
      <c r="E144" s="12" t="s">
        <v>15</v>
      </c>
      <c r="F144" s="13">
        <v>1</v>
      </c>
      <c r="G144" s="14">
        <f>+G145</f>
        <v>0</v>
      </c>
      <c r="H144" s="2"/>
      <c r="I144" s="15">
        <v>135</v>
      </c>
      <c r="J144" s="15">
        <v>3</v>
      </c>
    </row>
    <row r="145" spans="1:10" ht="42" customHeight="1">
      <c r="A145" s="10"/>
      <c r="B145" s="11"/>
      <c r="C145" s="11"/>
      <c r="D145" s="19" t="s">
        <v>78</v>
      </c>
      <c r="E145" s="12" t="s">
        <v>15</v>
      </c>
      <c r="F145" s="13">
        <v>1</v>
      </c>
      <c r="G145" s="14">
        <f>+G146</f>
        <v>0</v>
      </c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79</v>
      </c>
      <c r="E146" s="12" t="s">
        <v>27</v>
      </c>
      <c r="F146" s="13">
        <v>230</v>
      </c>
      <c r="G146" s="20"/>
      <c r="H146" s="2"/>
      <c r="I146" s="15">
        <v>137</v>
      </c>
      <c r="J146" s="15">
        <v>4</v>
      </c>
    </row>
    <row r="147" spans="1:10" ht="42" customHeight="1">
      <c r="A147" s="26" t="s">
        <v>80</v>
      </c>
      <c r="B147" s="27"/>
      <c r="C147" s="27"/>
      <c r="D147" s="28"/>
      <c r="E147" s="12" t="s">
        <v>15</v>
      </c>
      <c r="F147" s="13">
        <v>1</v>
      </c>
      <c r="G147" s="14">
        <f>+G148+G220</f>
        <v>0</v>
      </c>
      <c r="H147" s="2"/>
      <c r="I147" s="15">
        <v>138</v>
      </c>
      <c r="J147" s="15"/>
    </row>
    <row r="148" spans="1:10" ht="42" customHeight="1">
      <c r="A148" s="26" t="s">
        <v>81</v>
      </c>
      <c r="B148" s="27"/>
      <c r="C148" s="27"/>
      <c r="D148" s="28"/>
      <c r="E148" s="12" t="s">
        <v>15</v>
      </c>
      <c r="F148" s="13">
        <v>1</v>
      </c>
      <c r="G148" s="14">
        <f>+G149+G150+G215</f>
        <v>0</v>
      </c>
      <c r="H148" s="2"/>
      <c r="I148" s="15">
        <v>139</v>
      </c>
      <c r="J148" s="15">
        <v>200</v>
      </c>
    </row>
    <row r="149" spans="1:10" ht="42" customHeight="1">
      <c r="A149" s="26" t="s">
        <v>82</v>
      </c>
      <c r="B149" s="27"/>
      <c r="C149" s="27"/>
      <c r="D149" s="28"/>
      <c r="E149" s="12" t="s">
        <v>15</v>
      </c>
      <c r="F149" s="13">
        <v>1</v>
      </c>
      <c r="G149" s="20"/>
      <c r="H149" s="2"/>
      <c r="I149" s="15">
        <v>140</v>
      </c>
      <c r="J149" s="15"/>
    </row>
    <row r="150" spans="1:10" ht="42" customHeight="1">
      <c r="A150" s="26" t="s">
        <v>83</v>
      </c>
      <c r="B150" s="27"/>
      <c r="C150" s="27"/>
      <c r="D150" s="28"/>
      <c r="E150" s="12" t="s">
        <v>15</v>
      </c>
      <c r="F150" s="13">
        <v>1</v>
      </c>
      <c r="G150" s="14">
        <f>+G151</f>
        <v>0</v>
      </c>
      <c r="H150" s="2"/>
      <c r="I150" s="15">
        <v>141</v>
      </c>
      <c r="J150" s="15">
        <v>1</v>
      </c>
    </row>
    <row r="151" spans="1:10" ht="42" customHeight="1">
      <c r="A151" s="10"/>
      <c r="B151" s="32" t="s">
        <v>83</v>
      </c>
      <c r="C151" s="27"/>
      <c r="D151" s="28"/>
      <c r="E151" s="12" t="s">
        <v>15</v>
      </c>
      <c r="F151" s="13">
        <v>1</v>
      </c>
      <c r="G151" s="14">
        <f>+G152+G207+G210</f>
        <v>0</v>
      </c>
      <c r="H151" s="2"/>
      <c r="I151" s="15">
        <v>142</v>
      </c>
      <c r="J151" s="15">
        <v>2</v>
      </c>
    </row>
    <row r="152" spans="1:10" ht="42" customHeight="1">
      <c r="A152" s="10"/>
      <c r="B152" s="11"/>
      <c r="C152" s="32" t="s">
        <v>84</v>
      </c>
      <c r="D152" s="28"/>
      <c r="E152" s="12" t="s">
        <v>15</v>
      </c>
      <c r="F152" s="13">
        <v>1</v>
      </c>
      <c r="G152" s="14">
        <f>+G153+G200</f>
        <v>0</v>
      </c>
      <c r="H152" s="2"/>
      <c r="I152" s="15">
        <v>143</v>
      </c>
      <c r="J152" s="15">
        <v>3</v>
      </c>
    </row>
    <row r="153" spans="1:10" ht="42" customHeight="1">
      <c r="A153" s="10"/>
      <c r="B153" s="11"/>
      <c r="C153" s="11"/>
      <c r="D153" s="19" t="s">
        <v>85</v>
      </c>
      <c r="E153" s="12" t="s">
        <v>15</v>
      </c>
      <c r="F153" s="13">
        <v>1</v>
      </c>
      <c r="G153" s="14">
        <f>+G154+G155+G156+G157+G158+G159+G160+G161+G162+G163+G164+G165+G166+G167+G168+G169+G170+G171+G172+G173+G174+G175+G176+G177+G178+G179+G180+G181+G182+G183+G184+G185+G186+G187+G188+G189+G190+G191+G192+G193+G194+G195+G196+G197+G198+G199</f>
        <v>0</v>
      </c>
      <c r="H153" s="2"/>
      <c r="I153" s="15">
        <v>144</v>
      </c>
      <c r="J153" s="15">
        <v>4</v>
      </c>
    </row>
    <row r="154" spans="1:10" ht="42" customHeight="1">
      <c r="A154" s="10"/>
      <c r="B154" s="11"/>
      <c r="C154" s="11"/>
      <c r="D154" s="19" t="s">
        <v>86</v>
      </c>
      <c r="E154" s="12" t="s">
        <v>42</v>
      </c>
      <c r="F154" s="13">
        <v>4</v>
      </c>
      <c r="G154" s="20"/>
      <c r="H154" s="2"/>
      <c r="I154" s="15">
        <v>145</v>
      </c>
      <c r="J154" s="15">
        <v>4</v>
      </c>
    </row>
    <row r="155" spans="1:10" ht="42" customHeight="1">
      <c r="A155" s="10"/>
      <c r="B155" s="11"/>
      <c r="C155" s="11"/>
      <c r="D155" s="19" t="s">
        <v>87</v>
      </c>
      <c r="E155" s="12" t="s">
        <v>42</v>
      </c>
      <c r="F155" s="13">
        <v>4</v>
      </c>
      <c r="G155" s="20"/>
      <c r="H155" s="2"/>
      <c r="I155" s="15">
        <v>146</v>
      </c>
      <c r="J155" s="15">
        <v>4</v>
      </c>
    </row>
    <row r="156" spans="1:10" ht="42" customHeight="1">
      <c r="A156" s="10"/>
      <c r="B156" s="11"/>
      <c r="C156" s="11"/>
      <c r="D156" s="19" t="s">
        <v>88</v>
      </c>
      <c r="E156" s="12" t="s">
        <v>42</v>
      </c>
      <c r="F156" s="13">
        <v>1</v>
      </c>
      <c r="G156" s="20"/>
      <c r="H156" s="2"/>
      <c r="I156" s="15">
        <v>147</v>
      </c>
      <c r="J156" s="15">
        <v>4</v>
      </c>
    </row>
    <row r="157" spans="1:10" ht="42" customHeight="1">
      <c r="A157" s="10"/>
      <c r="B157" s="11"/>
      <c r="C157" s="11"/>
      <c r="D157" s="19" t="s">
        <v>89</v>
      </c>
      <c r="E157" s="12" t="s">
        <v>42</v>
      </c>
      <c r="F157" s="13">
        <v>3</v>
      </c>
      <c r="G157" s="20"/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90</v>
      </c>
      <c r="E158" s="12" t="s">
        <v>42</v>
      </c>
      <c r="F158" s="13">
        <v>3</v>
      </c>
      <c r="G158" s="20"/>
      <c r="H158" s="2"/>
      <c r="I158" s="15">
        <v>149</v>
      </c>
      <c r="J158" s="15">
        <v>4</v>
      </c>
    </row>
    <row r="159" spans="1:10" ht="42" customHeight="1">
      <c r="A159" s="10"/>
      <c r="B159" s="11"/>
      <c r="C159" s="11"/>
      <c r="D159" s="19" t="s">
        <v>91</v>
      </c>
      <c r="E159" s="12" t="s">
        <v>42</v>
      </c>
      <c r="F159" s="13">
        <v>3</v>
      </c>
      <c r="G159" s="20"/>
      <c r="H159" s="2"/>
      <c r="I159" s="15">
        <v>150</v>
      </c>
      <c r="J159" s="15">
        <v>4</v>
      </c>
    </row>
    <row r="160" spans="1:10" ht="42" customHeight="1">
      <c r="A160" s="10"/>
      <c r="B160" s="11"/>
      <c r="C160" s="11"/>
      <c r="D160" s="19" t="s">
        <v>92</v>
      </c>
      <c r="E160" s="12" t="s">
        <v>42</v>
      </c>
      <c r="F160" s="13">
        <v>2</v>
      </c>
      <c r="G160" s="20"/>
      <c r="H160" s="2"/>
      <c r="I160" s="15">
        <v>151</v>
      </c>
      <c r="J160" s="15">
        <v>4</v>
      </c>
    </row>
    <row r="161" spans="1:10" ht="42" customHeight="1">
      <c r="A161" s="10"/>
      <c r="B161" s="11"/>
      <c r="C161" s="11"/>
      <c r="D161" s="19" t="s">
        <v>93</v>
      </c>
      <c r="E161" s="12" t="s">
        <v>42</v>
      </c>
      <c r="F161" s="13">
        <v>3</v>
      </c>
      <c r="G161" s="20"/>
      <c r="H161" s="2"/>
      <c r="I161" s="15">
        <v>152</v>
      </c>
      <c r="J161" s="15">
        <v>4</v>
      </c>
    </row>
    <row r="162" spans="1:10" ht="42" customHeight="1">
      <c r="A162" s="10"/>
      <c r="B162" s="11"/>
      <c r="C162" s="11"/>
      <c r="D162" s="19" t="s">
        <v>94</v>
      </c>
      <c r="E162" s="12" t="s">
        <v>42</v>
      </c>
      <c r="F162" s="13">
        <v>7</v>
      </c>
      <c r="G162" s="20"/>
      <c r="H162" s="2"/>
      <c r="I162" s="15">
        <v>153</v>
      </c>
      <c r="J162" s="15">
        <v>4</v>
      </c>
    </row>
    <row r="163" spans="1:10" ht="42" customHeight="1">
      <c r="A163" s="10"/>
      <c r="B163" s="11"/>
      <c r="C163" s="11"/>
      <c r="D163" s="19" t="s">
        <v>95</v>
      </c>
      <c r="E163" s="12" t="s">
        <v>42</v>
      </c>
      <c r="F163" s="13">
        <v>4</v>
      </c>
      <c r="G163" s="20"/>
      <c r="H163" s="2"/>
      <c r="I163" s="15">
        <v>154</v>
      </c>
      <c r="J163" s="15">
        <v>4</v>
      </c>
    </row>
    <row r="164" spans="1:10" ht="42" customHeight="1">
      <c r="A164" s="10"/>
      <c r="B164" s="11"/>
      <c r="C164" s="11"/>
      <c r="D164" s="19" t="s">
        <v>96</v>
      </c>
      <c r="E164" s="12" t="s">
        <v>42</v>
      </c>
      <c r="F164" s="13">
        <v>3</v>
      </c>
      <c r="G164" s="20"/>
      <c r="H164" s="2"/>
      <c r="I164" s="15">
        <v>155</v>
      </c>
      <c r="J164" s="15">
        <v>4</v>
      </c>
    </row>
    <row r="165" spans="1:10" ht="42" customHeight="1">
      <c r="A165" s="10"/>
      <c r="B165" s="11"/>
      <c r="C165" s="11"/>
      <c r="D165" s="19" t="s">
        <v>97</v>
      </c>
      <c r="E165" s="12" t="s">
        <v>42</v>
      </c>
      <c r="F165" s="13">
        <v>3</v>
      </c>
      <c r="G165" s="20"/>
      <c r="H165" s="2"/>
      <c r="I165" s="15">
        <v>156</v>
      </c>
      <c r="J165" s="15">
        <v>4</v>
      </c>
    </row>
    <row r="166" spans="1:10" ht="42" customHeight="1">
      <c r="A166" s="10"/>
      <c r="B166" s="11"/>
      <c r="C166" s="11"/>
      <c r="D166" s="19" t="s">
        <v>98</v>
      </c>
      <c r="E166" s="12" t="s">
        <v>42</v>
      </c>
      <c r="F166" s="13">
        <v>8</v>
      </c>
      <c r="G166" s="20"/>
      <c r="H166" s="2"/>
      <c r="I166" s="15">
        <v>157</v>
      </c>
      <c r="J166" s="15">
        <v>4</v>
      </c>
    </row>
    <row r="167" spans="1:10" ht="42" customHeight="1">
      <c r="A167" s="10"/>
      <c r="B167" s="11"/>
      <c r="C167" s="11"/>
      <c r="D167" s="19" t="s">
        <v>99</v>
      </c>
      <c r="E167" s="12" t="s">
        <v>42</v>
      </c>
      <c r="F167" s="13">
        <v>8</v>
      </c>
      <c r="G167" s="20"/>
      <c r="H167" s="2"/>
      <c r="I167" s="15">
        <v>158</v>
      </c>
      <c r="J167" s="15">
        <v>4</v>
      </c>
    </row>
    <row r="168" spans="1:10" ht="42" customHeight="1">
      <c r="A168" s="10"/>
      <c r="B168" s="11"/>
      <c r="C168" s="11"/>
      <c r="D168" s="19" t="s">
        <v>100</v>
      </c>
      <c r="E168" s="12" t="s">
        <v>42</v>
      </c>
      <c r="F168" s="13">
        <v>4</v>
      </c>
      <c r="G168" s="20"/>
      <c r="H168" s="2"/>
      <c r="I168" s="15">
        <v>159</v>
      </c>
      <c r="J168" s="15">
        <v>4</v>
      </c>
    </row>
    <row r="169" spans="1:10" ht="42" customHeight="1">
      <c r="A169" s="10"/>
      <c r="B169" s="11"/>
      <c r="C169" s="11"/>
      <c r="D169" s="19" t="s">
        <v>101</v>
      </c>
      <c r="E169" s="12" t="s">
        <v>42</v>
      </c>
      <c r="F169" s="13">
        <v>7</v>
      </c>
      <c r="G169" s="20"/>
      <c r="H169" s="2"/>
      <c r="I169" s="15">
        <v>160</v>
      </c>
      <c r="J169" s="15">
        <v>4</v>
      </c>
    </row>
    <row r="170" spans="1:10" ht="42" customHeight="1">
      <c r="A170" s="10"/>
      <c r="B170" s="11"/>
      <c r="C170" s="11"/>
      <c r="D170" s="19" t="s">
        <v>102</v>
      </c>
      <c r="E170" s="12" t="s">
        <v>42</v>
      </c>
      <c r="F170" s="13">
        <v>8</v>
      </c>
      <c r="G170" s="20"/>
      <c r="H170" s="2"/>
      <c r="I170" s="15">
        <v>161</v>
      </c>
      <c r="J170" s="15">
        <v>4</v>
      </c>
    </row>
    <row r="171" spans="1:10" ht="42" customHeight="1">
      <c r="A171" s="10"/>
      <c r="B171" s="11"/>
      <c r="C171" s="11"/>
      <c r="D171" s="19" t="s">
        <v>103</v>
      </c>
      <c r="E171" s="12" t="s">
        <v>42</v>
      </c>
      <c r="F171" s="13">
        <v>8</v>
      </c>
      <c r="G171" s="20"/>
      <c r="H171" s="2"/>
      <c r="I171" s="15">
        <v>162</v>
      </c>
      <c r="J171" s="15">
        <v>4</v>
      </c>
    </row>
    <row r="172" spans="1:10" ht="42" customHeight="1">
      <c r="A172" s="10"/>
      <c r="B172" s="11"/>
      <c r="C172" s="11"/>
      <c r="D172" s="19" t="s">
        <v>104</v>
      </c>
      <c r="E172" s="12" t="s">
        <v>42</v>
      </c>
      <c r="F172" s="13">
        <v>5</v>
      </c>
      <c r="G172" s="20"/>
      <c r="H172" s="2"/>
      <c r="I172" s="15">
        <v>163</v>
      </c>
      <c r="J172" s="15">
        <v>4</v>
      </c>
    </row>
    <row r="173" spans="1:10" ht="42" customHeight="1">
      <c r="A173" s="10"/>
      <c r="B173" s="11"/>
      <c r="C173" s="11"/>
      <c r="D173" s="19" t="s">
        <v>105</v>
      </c>
      <c r="E173" s="12" t="s">
        <v>42</v>
      </c>
      <c r="F173" s="13">
        <v>2</v>
      </c>
      <c r="G173" s="20"/>
      <c r="H173" s="2"/>
      <c r="I173" s="15">
        <v>164</v>
      </c>
      <c r="J173" s="15">
        <v>4</v>
      </c>
    </row>
    <row r="174" spans="1:10" ht="42" customHeight="1">
      <c r="A174" s="10"/>
      <c r="B174" s="11"/>
      <c r="C174" s="11"/>
      <c r="D174" s="19" t="s">
        <v>106</v>
      </c>
      <c r="E174" s="12" t="s">
        <v>42</v>
      </c>
      <c r="F174" s="13">
        <v>4</v>
      </c>
      <c r="G174" s="20"/>
      <c r="H174" s="2"/>
      <c r="I174" s="15">
        <v>165</v>
      </c>
      <c r="J174" s="15">
        <v>4</v>
      </c>
    </row>
    <row r="175" spans="1:10" ht="42" customHeight="1">
      <c r="A175" s="10"/>
      <c r="B175" s="11"/>
      <c r="C175" s="11"/>
      <c r="D175" s="19" t="s">
        <v>107</v>
      </c>
      <c r="E175" s="12" t="s">
        <v>42</v>
      </c>
      <c r="F175" s="13">
        <v>8</v>
      </c>
      <c r="G175" s="20"/>
      <c r="H175" s="2"/>
      <c r="I175" s="15">
        <v>166</v>
      </c>
      <c r="J175" s="15">
        <v>4</v>
      </c>
    </row>
    <row r="176" spans="1:10" ht="42" customHeight="1">
      <c r="A176" s="10"/>
      <c r="B176" s="11"/>
      <c r="C176" s="11"/>
      <c r="D176" s="19" t="s">
        <v>108</v>
      </c>
      <c r="E176" s="12" t="s">
        <v>42</v>
      </c>
      <c r="F176" s="13">
        <v>5</v>
      </c>
      <c r="G176" s="20"/>
      <c r="H176" s="2"/>
      <c r="I176" s="15">
        <v>167</v>
      </c>
      <c r="J176" s="15">
        <v>4</v>
      </c>
    </row>
    <row r="177" spans="1:10" ht="42" customHeight="1">
      <c r="A177" s="10"/>
      <c r="B177" s="11"/>
      <c r="C177" s="11"/>
      <c r="D177" s="19" t="s">
        <v>109</v>
      </c>
      <c r="E177" s="12" t="s">
        <v>42</v>
      </c>
      <c r="F177" s="13">
        <v>5</v>
      </c>
      <c r="G177" s="20"/>
      <c r="H177" s="2"/>
      <c r="I177" s="15">
        <v>168</v>
      </c>
      <c r="J177" s="15">
        <v>4</v>
      </c>
    </row>
    <row r="178" spans="1:10" ht="42" customHeight="1">
      <c r="A178" s="10"/>
      <c r="B178" s="11"/>
      <c r="C178" s="11"/>
      <c r="D178" s="19" t="s">
        <v>110</v>
      </c>
      <c r="E178" s="12" t="s">
        <v>42</v>
      </c>
      <c r="F178" s="13">
        <v>8</v>
      </c>
      <c r="G178" s="20"/>
      <c r="H178" s="2"/>
      <c r="I178" s="15">
        <v>169</v>
      </c>
      <c r="J178" s="15">
        <v>4</v>
      </c>
    </row>
    <row r="179" spans="1:10" ht="42" customHeight="1">
      <c r="A179" s="10"/>
      <c r="B179" s="11"/>
      <c r="C179" s="11"/>
      <c r="D179" s="19" t="s">
        <v>111</v>
      </c>
      <c r="E179" s="12" t="s">
        <v>42</v>
      </c>
      <c r="F179" s="13">
        <v>9</v>
      </c>
      <c r="G179" s="20"/>
      <c r="H179" s="2"/>
      <c r="I179" s="15">
        <v>170</v>
      </c>
      <c r="J179" s="15">
        <v>4</v>
      </c>
    </row>
    <row r="180" spans="1:10" ht="42" customHeight="1">
      <c r="A180" s="10"/>
      <c r="B180" s="11"/>
      <c r="C180" s="11"/>
      <c r="D180" s="19" t="s">
        <v>112</v>
      </c>
      <c r="E180" s="12" t="s">
        <v>42</v>
      </c>
      <c r="F180" s="13">
        <v>3</v>
      </c>
      <c r="G180" s="20"/>
      <c r="H180" s="2"/>
      <c r="I180" s="15">
        <v>171</v>
      </c>
      <c r="J180" s="15">
        <v>4</v>
      </c>
    </row>
    <row r="181" spans="1:10" ht="42" customHeight="1">
      <c r="A181" s="10"/>
      <c r="B181" s="11"/>
      <c r="C181" s="11"/>
      <c r="D181" s="19" t="s">
        <v>113</v>
      </c>
      <c r="E181" s="12" t="s">
        <v>42</v>
      </c>
      <c r="F181" s="13">
        <v>7</v>
      </c>
      <c r="G181" s="20"/>
      <c r="H181" s="2"/>
      <c r="I181" s="15">
        <v>172</v>
      </c>
      <c r="J181" s="15">
        <v>4</v>
      </c>
    </row>
    <row r="182" spans="1:10" ht="42" customHeight="1">
      <c r="A182" s="10"/>
      <c r="B182" s="11"/>
      <c r="C182" s="11"/>
      <c r="D182" s="19" t="s">
        <v>114</v>
      </c>
      <c r="E182" s="12" t="s">
        <v>42</v>
      </c>
      <c r="F182" s="13">
        <v>8</v>
      </c>
      <c r="G182" s="20"/>
      <c r="H182" s="2"/>
      <c r="I182" s="15">
        <v>173</v>
      </c>
      <c r="J182" s="15">
        <v>4</v>
      </c>
    </row>
    <row r="183" spans="1:10" ht="42" customHeight="1">
      <c r="A183" s="10"/>
      <c r="B183" s="11"/>
      <c r="C183" s="11"/>
      <c r="D183" s="19" t="s">
        <v>115</v>
      </c>
      <c r="E183" s="12" t="s">
        <v>42</v>
      </c>
      <c r="F183" s="13">
        <v>4</v>
      </c>
      <c r="G183" s="20"/>
      <c r="H183" s="2"/>
      <c r="I183" s="15">
        <v>174</v>
      </c>
      <c r="J183" s="15">
        <v>4</v>
      </c>
    </row>
    <row r="184" spans="1:10" ht="42" customHeight="1">
      <c r="A184" s="10"/>
      <c r="B184" s="11"/>
      <c r="C184" s="11"/>
      <c r="D184" s="19" t="s">
        <v>116</v>
      </c>
      <c r="E184" s="12" t="s">
        <v>42</v>
      </c>
      <c r="F184" s="13">
        <v>6</v>
      </c>
      <c r="G184" s="20"/>
      <c r="H184" s="2"/>
      <c r="I184" s="15">
        <v>175</v>
      </c>
      <c r="J184" s="15">
        <v>4</v>
      </c>
    </row>
    <row r="185" spans="1:10" ht="42" customHeight="1">
      <c r="A185" s="10"/>
      <c r="B185" s="11"/>
      <c r="C185" s="11"/>
      <c r="D185" s="19" t="s">
        <v>117</v>
      </c>
      <c r="E185" s="12" t="s">
        <v>42</v>
      </c>
      <c r="F185" s="13">
        <v>5</v>
      </c>
      <c r="G185" s="20"/>
      <c r="H185" s="2"/>
      <c r="I185" s="15">
        <v>176</v>
      </c>
      <c r="J185" s="15">
        <v>4</v>
      </c>
    </row>
    <row r="186" spans="1:10" ht="42" customHeight="1">
      <c r="A186" s="10"/>
      <c r="B186" s="11"/>
      <c r="C186" s="11"/>
      <c r="D186" s="19" t="s">
        <v>118</v>
      </c>
      <c r="E186" s="12" t="s">
        <v>42</v>
      </c>
      <c r="F186" s="13">
        <v>4</v>
      </c>
      <c r="G186" s="20"/>
      <c r="H186" s="2"/>
      <c r="I186" s="15">
        <v>177</v>
      </c>
      <c r="J186" s="15">
        <v>4</v>
      </c>
    </row>
    <row r="187" spans="1:10" ht="42" customHeight="1">
      <c r="A187" s="10"/>
      <c r="B187" s="11"/>
      <c r="C187" s="11"/>
      <c r="D187" s="19" t="s">
        <v>119</v>
      </c>
      <c r="E187" s="12" t="s">
        <v>42</v>
      </c>
      <c r="F187" s="13">
        <v>2</v>
      </c>
      <c r="G187" s="20"/>
      <c r="H187" s="2"/>
      <c r="I187" s="15">
        <v>178</v>
      </c>
      <c r="J187" s="15">
        <v>4</v>
      </c>
    </row>
    <row r="188" spans="1:10" ht="42" customHeight="1">
      <c r="A188" s="10"/>
      <c r="B188" s="11"/>
      <c r="C188" s="11"/>
      <c r="D188" s="19" t="s">
        <v>120</v>
      </c>
      <c r="E188" s="12" t="s">
        <v>42</v>
      </c>
      <c r="F188" s="13">
        <v>3</v>
      </c>
      <c r="G188" s="20"/>
      <c r="H188" s="2"/>
      <c r="I188" s="15">
        <v>179</v>
      </c>
      <c r="J188" s="15">
        <v>4</v>
      </c>
    </row>
    <row r="189" spans="1:10" ht="42" customHeight="1">
      <c r="A189" s="10"/>
      <c r="B189" s="11"/>
      <c r="C189" s="11"/>
      <c r="D189" s="19" t="s">
        <v>121</v>
      </c>
      <c r="E189" s="12" t="s">
        <v>42</v>
      </c>
      <c r="F189" s="13">
        <v>3</v>
      </c>
      <c r="G189" s="20"/>
      <c r="H189" s="2"/>
      <c r="I189" s="15">
        <v>180</v>
      </c>
      <c r="J189" s="15">
        <v>4</v>
      </c>
    </row>
    <row r="190" spans="1:10" ht="42" customHeight="1">
      <c r="A190" s="10"/>
      <c r="B190" s="11"/>
      <c r="C190" s="11"/>
      <c r="D190" s="19" t="s">
        <v>122</v>
      </c>
      <c r="E190" s="12" t="s">
        <v>42</v>
      </c>
      <c r="F190" s="13">
        <v>2</v>
      </c>
      <c r="G190" s="20"/>
      <c r="H190" s="2"/>
      <c r="I190" s="15">
        <v>181</v>
      </c>
      <c r="J190" s="15">
        <v>4</v>
      </c>
    </row>
    <row r="191" spans="1:10" ht="42" customHeight="1">
      <c r="A191" s="10"/>
      <c r="B191" s="11"/>
      <c r="C191" s="11"/>
      <c r="D191" s="19" t="s">
        <v>123</v>
      </c>
      <c r="E191" s="12" t="s">
        <v>42</v>
      </c>
      <c r="F191" s="13">
        <v>2</v>
      </c>
      <c r="G191" s="20"/>
      <c r="H191" s="2"/>
      <c r="I191" s="15">
        <v>182</v>
      </c>
      <c r="J191" s="15">
        <v>4</v>
      </c>
    </row>
    <row r="192" spans="1:10" ht="42" customHeight="1">
      <c r="A192" s="10"/>
      <c r="B192" s="11"/>
      <c r="C192" s="11"/>
      <c r="D192" s="19" t="s">
        <v>124</v>
      </c>
      <c r="E192" s="12" t="s">
        <v>42</v>
      </c>
      <c r="F192" s="13">
        <v>2</v>
      </c>
      <c r="G192" s="20"/>
      <c r="H192" s="2"/>
      <c r="I192" s="15">
        <v>183</v>
      </c>
      <c r="J192" s="15">
        <v>4</v>
      </c>
    </row>
    <row r="193" spans="1:10" ht="42" customHeight="1">
      <c r="A193" s="10"/>
      <c r="B193" s="11"/>
      <c r="C193" s="11"/>
      <c r="D193" s="19" t="s">
        <v>125</v>
      </c>
      <c r="E193" s="12" t="s">
        <v>42</v>
      </c>
      <c r="F193" s="13">
        <v>2</v>
      </c>
      <c r="G193" s="20"/>
      <c r="H193" s="2"/>
      <c r="I193" s="15">
        <v>184</v>
      </c>
      <c r="J193" s="15">
        <v>4</v>
      </c>
    </row>
    <row r="194" spans="1:10" ht="42" customHeight="1">
      <c r="A194" s="10"/>
      <c r="B194" s="11"/>
      <c r="C194" s="11"/>
      <c r="D194" s="19" t="s">
        <v>126</v>
      </c>
      <c r="E194" s="12" t="s">
        <v>42</v>
      </c>
      <c r="F194" s="13">
        <v>1</v>
      </c>
      <c r="G194" s="20"/>
      <c r="H194" s="2"/>
      <c r="I194" s="15">
        <v>185</v>
      </c>
      <c r="J194" s="15">
        <v>4</v>
      </c>
    </row>
    <row r="195" spans="1:10" ht="42" customHeight="1">
      <c r="A195" s="10"/>
      <c r="B195" s="11"/>
      <c r="C195" s="11"/>
      <c r="D195" s="19" t="s">
        <v>127</v>
      </c>
      <c r="E195" s="12" t="s">
        <v>42</v>
      </c>
      <c r="F195" s="13">
        <v>1</v>
      </c>
      <c r="G195" s="20"/>
      <c r="H195" s="2"/>
      <c r="I195" s="15">
        <v>186</v>
      </c>
      <c r="J195" s="15">
        <v>4</v>
      </c>
    </row>
    <row r="196" spans="1:10" ht="42" customHeight="1">
      <c r="A196" s="10"/>
      <c r="B196" s="11"/>
      <c r="C196" s="11"/>
      <c r="D196" s="19" t="s">
        <v>128</v>
      </c>
      <c r="E196" s="12" t="s">
        <v>42</v>
      </c>
      <c r="F196" s="13">
        <v>1</v>
      </c>
      <c r="G196" s="20"/>
      <c r="H196" s="2"/>
      <c r="I196" s="15">
        <v>187</v>
      </c>
      <c r="J196" s="15">
        <v>4</v>
      </c>
    </row>
    <row r="197" spans="1:10" ht="42" customHeight="1">
      <c r="A197" s="10"/>
      <c r="B197" s="11"/>
      <c r="C197" s="11"/>
      <c r="D197" s="19" t="s">
        <v>129</v>
      </c>
      <c r="E197" s="12" t="s">
        <v>42</v>
      </c>
      <c r="F197" s="13">
        <v>1</v>
      </c>
      <c r="G197" s="20"/>
      <c r="H197" s="2"/>
      <c r="I197" s="15">
        <v>188</v>
      </c>
      <c r="J197" s="15">
        <v>4</v>
      </c>
    </row>
    <row r="198" spans="1:10" ht="42" customHeight="1">
      <c r="A198" s="10"/>
      <c r="B198" s="11"/>
      <c r="C198" s="11"/>
      <c r="D198" s="19" t="s">
        <v>130</v>
      </c>
      <c r="E198" s="12" t="s">
        <v>42</v>
      </c>
      <c r="F198" s="13">
        <v>1</v>
      </c>
      <c r="G198" s="20"/>
      <c r="H198" s="2"/>
      <c r="I198" s="15">
        <v>189</v>
      </c>
      <c r="J198" s="15">
        <v>4</v>
      </c>
    </row>
    <row r="199" spans="1:10" ht="42" customHeight="1">
      <c r="A199" s="10"/>
      <c r="B199" s="11"/>
      <c r="C199" s="11"/>
      <c r="D199" s="19" t="s">
        <v>131</v>
      </c>
      <c r="E199" s="12" t="s">
        <v>42</v>
      </c>
      <c r="F199" s="13">
        <v>1</v>
      </c>
      <c r="G199" s="20"/>
      <c r="H199" s="2"/>
      <c r="I199" s="15">
        <v>190</v>
      </c>
      <c r="J199" s="15">
        <v>4</v>
      </c>
    </row>
    <row r="200" spans="1:10" ht="42" customHeight="1">
      <c r="A200" s="10"/>
      <c r="B200" s="11"/>
      <c r="C200" s="11"/>
      <c r="D200" s="19" t="s">
        <v>132</v>
      </c>
      <c r="E200" s="12" t="s">
        <v>15</v>
      </c>
      <c r="F200" s="13">
        <v>1</v>
      </c>
      <c r="G200" s="14">
        <f>+G201+G202+G203+G204+G205+G206</f>
        <v>0</v>
      </c>
      <c r="H200" s="2"/>
      <c r="I200" s="15">
        <v>191</v>
      </c>
      <c r="J200" s="15">
        <v>4</v>
      </c>
    </row>
    <row r="201" spans="1:10" ht="42" customHeight="1">
      <c r="A201" s="10"/>
      <c r="B201" s="11"/>
      <c r="C201" s="11"/>
      <c r="D201" s="19" t="s">
        <v>133</v>
      </c>
      <c r="E201" s="12" t="s">
        <v>42</v>
      </c>
      <c r="F201" s="13">
        <v>2</v>
      </c>
      <c r="G201" s="20"/>
      <c r="H201" s="2"/>
      <c r="I201" s="15">
        <v>192</v>
      </c>
      <c r="J201" s="15">
        <v>4</v>
      </c>
    </row>
    <row r="202" spans="1:10" ht="42" customHeight="1">
      <c r="A202" s="10"/>
      <c r="B202" s="11"/>
      <c r="C202" s="11"/>
      <c r="D202" s="19" t="s">
        <v>134</v>
      </c>
      <c r="E202" s="12" t="s">
        <v>42</v>
      </c>
      <c r="F202" s="13">
        <v>1</v>
      </c>
      <c r="G202" s="20"/>
      <c r="H202" s="2"/>
      <c r="I202" s="15">
        <v>193</v>
      </c>
      <c r="J202" s="15">
        <v>4</v>
      </c>
    </row>
    <row r="203" spans="1:10" ht="42" customHeight="1">
      <c r="A203" s="10"/>
      <c r="B203" s="11"/>
      <c r="C203" s="11"/>
      <c r="D203" s="19" t="s">
        <v>135</v>
      </c>
      <c r="E203" s="12" t="s">
        <v>42</v>
      </c>
      <c r="F203" s="13">
        <v>1</v>
      </c>
      <c r="G203" s="20"/>
      <c r="H203" s="2"/>
      <c r="I203" s="15">
        <v>194</v>
      </c>
      <c r="J203" s="15">
        <v>4</v>
      </c>
    </row>
    <row r="204" spans="1:10" ht="42" customHeight="1">
      <c r="A204" s="10"/>
      <c r="B204" s="11"/>
      <c r="C204" s="11"/>
      <c r="D204" s="19" t="s">
        <v>136</v>
      </c>
      <c r="E204" s="12" t="s">
        <v>42</v>
      </c>
      <c r="F204" s="13">
        <v>1</v>
      </c>
      <c r="G204" s="20"/>
      <c r="H204" s="2"/>
      <c r="I204" s="15">
        <v>195</v>
      </c>
      <c r="J204" s="15">
        <v>4</v>
      </c>
    </row>
    <row r="205" spans="1:10" ht="42" customHeight="1">
      <c r="A205" s="10"/>
      <c r="B205" s="11"/>
      <c r="C205" s="11"/>
      <c r="D205" s="19" t="s">
        <v>137</v>
      </c>
      <c r="E205" s="12" t="s">
        <v>42</v>
      </c>
      <c r="F205" s="13">
        <v>1</v>
      </c>
      <c r="G205" s="20"/>
      <c r="H205" s="2"/>
      <c r="I205" s="15">
        <v>196</v>
      </c>
      <c r="J205" s="15">
        <v>4</v>
      </c>
    </row>
    <row r="206" spans="1:10" ht="42" customHeight="1">
      <c r="A206" s="10"/>
      <c r="B206" s="11"/>
      <c r="C206" s="11"/>
      <c r="D206" s="19" t="s">
        <v>138</v>
      </c>
      <c r="E206" s="12" t="s">
        <v>20</v>
      </c>
      <c r="F206" s="13">
        <v>2.2999999999999998</v>
      </c>
      <c r="G206" s="20"/>
      <c r="H206" s="2"/>
      <c r="I206" s="15">
        <v>197</v>
      </c>
      <c r="J206" s="15">
        <v>4</v>
      </c>
    </row>
    <row r="207" spans="1:10" ht="42" customHeight="1">
      <c r="A207" s="10"/>
      <c r="B207" s="11"/>
      <c r="C207" s="32" t="s">
        <v>139</v>
      </c>
      <c r="D207" s="28"/>
      <c r="E207" s="12" t="s">
        <v>15</v>
      </c>
      <c r="F207" s="13">
        <v>1</v>
      </c>
      <c r="G207" s="14">
        <f>+G208</f>
        <v>0</v>
      </c>
      <c r="H207" s="2"/>
      <c r="I207" s="15">
        <v>198</v>
      </c>
      <c r="J207" s="15">
        <v>3</v>
      </c>
    </row>
    <row r="208" spans="1:10" ht="42" customHeight="1">
      <c r="A208" s="10"/>
      <c r="B208" s="11"/>
      <c r="C208" s="11"/>
      <c r="D208" s="19" t="s">
        <v>139</v>
      </c>
      <c r="E208" s="12" t="s">
        <v>15</v>
      </c>
      <c r="F208" s="13">
        <v>1</v>
      </c>
      <c r="G208" s="14">
        <f>+G209</f>
        <v>0</v>
      </c>
      <c r="H208" s="2"/>
      <c r="I208" s="15">
        <v>199</v>
      </c>
      <c r="J208" s="15">
        <v>4</v>
      </c>
    </row>
    <row r="209" spans="1:10" ht="42" customHeight="1">
      <c r="A209" s="10"/>
      <c r="B209" s="11"/>
      <c r="C209" s="11"/>
      <c r="D209" s="19" t="s">
        <v>197</v>
      </c>
      <c r="E209" s="12" t="s">
        <v>21</v>
      </c>
      <c r="F209" s="13">
        <v>2230.6</v>
      </c>
      <c r="G209" s="20"/>
      <c r="H209" s="2"/>
      <c r="I209" s="15">
        <v>200</v>
      </c>
      <c r="J209" s="15">
        <v>4</v>
      </c>
    </row>
    <row r="210" spans="1:10" ht="42" customHeight="1">
      <c r="A210" s="10"/>
      <c r="B210" s="11"/>
      <c r="C210" s="32" t="s">
        <v>140</v>
      </c>
      <c r="D210" s="28"/>
      <c r="E210" s="12" t="s">
        <v>15</v>
      </c>
      <c r="F210" s="13">
        <v>1</v>
      </c>
      <c r="G210" s="14">
        <f>+G211</f>
        <v>0</v>
      </c>
      <c r="H210" s="2"/>
      <c r="I210" s="15">
        <v>201</v>
      </c>
      <c r="J210" s="15">
        <v>3</v>
      </c>
    </row>
    <row r="211" spans="1:10" ht="42" customHeight="1">
      <c r="A211" s="10"/>
      <c r="B211" s="11"/>
      <c r="C211" s="11"/>
      <c r="D211" s="19" t="s">
        <v>140</v>
      </c>
      <c r="E211" s="12" t="s">
        <v>15</v>
      </c>
      <c r="F211" s="13">
        <v>1</v>
      </c>
      <c r="G211" s="14">
        <f>+G212+G213+G214</f>
        <v>0</v>
      </c>
      <c r="H211" s="2"/>
      <c r="I211" s="15">
        <v>202</v>
      </c>
      <c r="J211" s="15">
        <v>4</v>
      </c>
    </row>
    <row r="212" spans="1:10" ht="42" customHeight="1">
      <c r="A212" s="10"/>
      <c r="B212" s="11"/>
      <c r="C212" s="11"/>
      <c r="D212" s="19" t="s">
        <v>141</v>
      </c>
      <c r="E212" s="12" t="s">
        <v>20</v>
      </c>
      <c r="F212" s="13">
        <v>37.9</v>
      </c>
      <c r="G212" s="20"/>
      <c r="H212" s="2"/>
      <c r="I212" s="15">
        <v>203</v>
      </c>
      <c r="J212" s="15">
        <v>4</v>
      </c>
    </row>
    <row r="213" spans="1:10" ht="42" customHeight="1">
      <c r="A213" s="10"/>
      <c r="B213" s="11"/>
      <c r="C213" s="11"/>
      <c r="D213" s="19" t="s">
        <v>142</v>
      </c>
      <c r="E213" s="12" t="s">
        <v>20</v>
      </c>
      <c r="F213" s="13">
        <v>48.2</v>
      </c>
      <c r="G213" s="20"/>
      <c r="H213" s="2"/>
      <c r="I213" s="15">
        <v>204</v>
      </c>
      <c r="J213" s="15">
        <v>4</v>
      </c>
    </row>
    <row r="214" spans="1:10" ht="42" customHeight="1">
      <c r="A214" s="10"/>
      <c r="B214" s="11"/>
      <c r="C214" s="11"/>
      <c r="D214" s="19" t="s">
        <v>143</v>
      </c>
      <c r="E214" s="12" t="s">
        <v>20</v>
      </c>
      <c r="F214" s="13">
        <v>60.6</v>
      </c>
      <c r="G214" s="20"/>
      <c r="H214" s="2"/>
      <c r="I214" s="15">
        <v>205</v>
      </c>
      <c r="J214" s="15">
        <v>4</v>
      </c>
    </row>
    <row r="215" spans="1:10" ht="42" customHeight="1">
      <c r="A215" s="26" t="s">
        <v>144</v>
      </c>
      <c r="B215" s="27"/>
      <c r="C215" s="27"/>
      <c r="D215" s="28"/>
      <c r="E215" s="12" t="s">
        <v>15</v>
      </c>
      <c r="F215" s="13">
        <v>1</v>
      </c>
      <c r="G215" s="14">
        <f>+G216</f>
        <v>0</v>
      </c>
      <c r="H215" s="2"/>
      <c r="I215" s="15">
        <v>206</v>
      </c>
      <c r="J215" s="15">
        <v>1</v>
      </c>
    </row>
    <row r="216" spans="1:10" ht="42" customHeight="1">
      <c r="A216" s="10"/>
      <c r="B216" s="32" t="s">
        <v>145</v>
      </c>
      <c r="C216" s="27"/>
      <c r="D216" s="28"/>
      <c r="E216" s="12" t="s">
        <v>15</v>
      </c>
      <c r="F216" s="13">
        <v>1</v>
      </c>
      <c r="G216" s="14">
        <f>+G217</f>
        <v>0</v>
      </c>
      <c r="H216" s="2"/>
      <c r="I216" s="15">
        <v>207</v>
      </c>
      <c r="J216" s="15">
        <v>2</v>
      </c>
    </row>
    <row r="217" spans="1:10" ht="42" customHeight="1">
      <c r="A217" s="10"/>
      <c r="B217" s="11"/>
      <c r="C217" s="32" t="s">
        <v>146</v>
      </c>
      <c r="D217" s="28"/>
      <c r="E217" s="12" t="s">
        <v>15</v>
      </c>
      <c r="F217" s="13">
        <v>1</v>
      </c>
      <c r="G217" s="14">
        <f>+G218</f>
        <v>0</v>
      </c>
      <c r="H217" s="2"/>
      <c r="I217" s="15">
        <v>208</v>
      </c>
      <c r="J217" s="15">
        <v>3</v>
      </c>
    </row>
    <row r="218" spans="1:10" ht="42" customHeight="1">
      <c r="A218" s="10"/>
      <c r="B218" s="11"/>
      <c r="C218" s="11"/>
      <c r="D218" s="19" t="s">
        <v>146</v>
      </c>
      <c r="E218" s="12" t="s">
        <v>15</v>
      </c>
      <c r="F218" s="13">
        <v>1</v>
      </c>
      <c r="G218" s="14">
        <f>+G219</f>
        <v>0</v>
      </c>
      <c r="H218" s="2"/>
      <c r="I218" s="15">
        <v>209</v>
      </c>
      <c r="J218" s="15">
        <v>4</v>
      </c>
    </row>
    <row r="219" spans="1:10" ht="42" customHeight="1">
      <c r="A219" s="10"/>
      <c r="B219" s="11"/>
      <c r="C219" s="11"/>
      <c r="D219" s="19" t="s">
        <v>198</v>
      </c>
      <c r="E219" s="12" t="s">
        <v>147</v>
      </c>
      <c r="F219" s="13">
        <v>1</v>
      </c>
      <c r="G219" s="20"/>
      <c r="H219" s="2"/>
      <c r="I219" s="15">
        <v>210</v>
      </c>
      <c r="J219" s="15">
        <v>4</v>
      </c>
    </row>
    <row r="220" spans="1:10" ht="42" customHeight="1">
      <c r="A220" s="26" t="s">
        <v>148</v>
      </c>
      <c r="B220" s="27"/>
      <c r="C220" s="27"/>
      <c r="D220" s="28"/>
      <c r="E220" s="12" t="s">
        <v>15</v>
      </c>
      <c r="F220" s="13">
        <v>1</v>
      </c>
      <c r="G220" s="20"/>
      <c r="H220" s="2"/>
      <c r="I220" s="15">
        <v>211</v>
      </c>
      <c r="J220" s="15">
        <v>210</v>
      </c>
    </row>
    <row r="221" spans="1:10" ht="42" customHeight="1">
      <c r="A221" s="26" t="s">
        <v>149</v>
      </c>
      <c r="B221" s="27"/>
      <c r="C221" s="27"/>
      <c r="D221" s="28"/>
      <c r="E221" s="12" t="s">
        <v>15</v>
      </c>
      <c r="F221" s="13">
        <v>1</v>
      </c>
      <c r="G221" s="20"/>
      <c r="H221" s="2"/>
      <c r="I221" s="15">
        <v>212</v>
      </c>
      <c r="J221" s="15">
        <v>220</v>
      </c>
    </row>
    <row r="222" spans="1:10" ht="42" customHeight="1">
      <c r="A222" s="29" t="s">
        <v>150</v>
      </c>
      <c r="B222" s="30"/>
      <c r="C222" s="30"/>
      <c r="D222" s="31"/>
      <c r="E222" s="21" t="s">
        <v>15</v>
      </c>
      <c r="F222" s="22">
        <v>1</v>
      </c>
      <c r="G222" s="23">
        <f>+G10+G221</f>
        <v>0</v>
      </c>
      <c r="H222" s="24"/>
      <c r="I222" s="25">
        <v>213</v>
      </c>
      <c r="J222" s="25">
        <v>30</v>
      </c>
    </row>
    <row r="223" spans="1:10" ht="42" customHeight="1">
      <c r="A223" s="33" t="s">
        <v>11</v>
      </c>
      <c r="B223" s="34"/>
      <c r="C223" s="34"/>
      <c r="D223" s="35"/>
      <c r="E223" s="16" t="s">
        <v>12</v>
      </c>
      <c r="F223" s="17" t="s">
        <v>12</v>
      </c>
      <c r="G223" s="18">
        <f>G222</f>
        <v>0</v>
      </c>
      <c r="I223" s="15">
        <v>214</v>
      </c>
      <c r="J223" s="15">
        <v>90</v>
      </c>
    </row>
    <row r="224" spans="1:10" ht="42" customHeight="1"/>
    <row r="225" ht="42" customHeight="1"/>
  </sheetData>
  <sheetProtection algorithmName="SHA-512" hashValue="w6agv0Ps1KpUacYrIL5zFPgtgxd7P2PUmY/c3Jx7m1fg4naNimkAgygfDjs1swsUB0tvNCmMrFd4mg7o8zqBgQ==" saltValue="q5Lo/pUZ0UcDmIvJJJ06eA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C65:D65"/>
    <mergeCell ref="A223:D223"/>
    <mergeCell ref="A10:D10"/>
    <mergeCell ref="A11:D11"/>
    <mergeCell ref="A12:D12"/>
    <mergeCell ref="B13:D13"/>
    <mergeCell ref="C14:D14"/>
    <mergeCell ref="B44:D44"/>
    <mergeCell ref="C45:D45"/>
    <mergeCell ref="B52:D52"/>
    <mergeCell ref="C53:D53"/>
    <mergeCell ref="B57:D57"/>
    <mergeCell ref="C58:D58"/>
    <mergeCell ref="C152:D152"/>
    <mergeCell ref="B96:D96"/>
    <mergeCell ref="C97:D97"/>
    <mergeCell ref="B136:D136"/>
    <mergeCell ref="C137:D137"/>
    <mergeCell ref="B143:D143"/>
    <mergeCell ref="C144:D144"/>
    <mergeCell ref="A147:D147"/>
    <mergeCell ref="A148:D148"/>
    <mergeCell ref="A149:D149"/>
    <mergeCell ref="A150:D150"/>
    <mergeCell ref="B151:D151"/>
    <mergeCell ref="A221:D221"/>
    <mergeCell ref="A222:D222"/>
    <mergeCell ref="C207:D207"/>
    <mergeCell ref="C210:D210"/>
    <mergeCell ref="A215:D215"/>
    <mergeCell ref="B216:D216"/>
    <mergeCell ref="C217:D217"/>
    <mergeCell ref="A220:D22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2020-07-10T02:12:41Z</dcterms:created>
  <dcterms:modified xsi:type="dcterms:W3CDTF">2020-07-10T02:32:34Z</dcterms:modified>
</cp:coreProperties>
</file>